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GL24I02\Desktop\CSP\"/>
    </mc:Choice>
  </mc:AlternateContent>
  <xr:revisionPtr revIDLastSave="0" documentId="13_ncr:1_{013F5B39-CA26-4BE4-8235-05C8305C9339}" xr6:coauthVersionLast="47" xr6:coauthVersionMax="47" xr10:uidLastSave="{00000000-0000-0000-0000-000000000000}"/>
  <bookViews>
    <workbookView xWindow="28692" yWindow="-108" windowWidth="29016" windowHeight="15816" xr2:uid="{00000000-000D-0000-FFFF-FFFF00000000}"/>
  </bookViews>
  <sheets>
    <sheet name="MOSFETs" sheetId="1" r:id="rId1"/>
  </sheets>
  <definedNames>
    <definedName name="_xlnm._FilterDatabase" localSheetId="0" hidden="1">MOSFETs!$A$6:$AX$23</definedName>
    <definedName name="_xlnm.Print_Area" localSheetId="0">MOSFETs!$A$1:$AS$25</definedName>
    <definedName name="_xlnm.Print_Titles" localSheetId="0">MOSFETs!$1:$6</definedName>
  </definedNames>
  <calcPr calcId="191029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23" i="1"/>
  <c r="A18" i="1"/>
  <c r="A19" i="1"/>
  <c r="A11" i="1"/>
  <c r="A14" i="1"/>
  <c r="A16" i="1"/>
  <c r="A22" i="1"/>
  <c r="A10" i="1"/>
  <c r="A8" i="1"/>
  <c r="A17" i="1"/>
  <c r="A12" i="1"/>
  <c r="A7" i="1"/>
  <c r="A13" i="1"/>
  <c r="A21" i="1"/>
  <c r="A15" i="1"/>
  <c r="A9" i="1"/>
  <c r="A20" i="1"/>
</calcChain>
</file>

<file path=xl/sharedStrings.xml><?xml version="1.0" encoding="utf-8"?>
<sst xmlns="http://schemas.openxmlformats.org/spreadsheetml/2006/main" count="169" uniqueCount="86">
  <si>
    <t>NO.</t>
  </si>
  <si>
    <t>Part ID</t>
  </si>
  <si>
    <t>Type</t>
  </si>
  <si>
    <t>ESD</t>
  </si>
  <si>
    <t>VSS 
[V]</t>
  </si>
  <si>
    <t>VGS   [V]</t>
  </si>
  <si>
    <t>VTH(Min)            [V]</t>
  </si>
  <si>
    <t>VTH(Typ)           [V]</t>
  </si>
  <si>
    <t>VTH(Max)            [V]</t>
  </si>
  <si>
    <t>IS        [A]</t>
  </si>
  <si>
    <t>PD        [W]</t>
  </si>
  <si>
    <t>RSS(on)
@VGS=10V [Min] 
(mΩ)</t>
  </si>
  <si>
    <t>RSS(on)
@VGS=10V [Typ] 
(mΩ)</t>
  </si>
  <si>
    <t>RSS(on)
@VGS=10V [Max] 
(mΩ)</t>
  </si>
  <si>
    <t>RSS(on)
@VGS=8V [Min] 
(mΩ)</t>
  </si>
  <si>
    <t>RSS(on)
@VGS=8V [Typ] 
(mΩ)</t>
  </si>
  <si>
    <t>RSS(on)
@VGS=8V [Max] 
(mΩ)</t>
  </si>
  <si>
    <r>
      <rPr>
        <b/>
        <sz val="8"/>
        <rFont val="Helvetica"/>
        <family val="2"/>
      </rPr>
      <t>RSS(on)
@VGS=4.5V [Min]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</si>
  <si>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@VGS=4.5V [Typ]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</si>
  <si>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@VGS=4.5V [Max]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</si>
  <si>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@VGS=4V [Min]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</si>
  <si>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@VGS=4V [Typ]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</si>
  <si>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@VGS=4V [Max]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</si>
  <si>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@VGS=3.8V [Min]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</si>
  <si>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@VGS=3.8V [Typ]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</si>
  <si>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@VGS=3.8V [Max]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</si>
  <si>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@VGS=3.1V [Min]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</si>
  <si>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@VGS=3.1V [Typ]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</si>
  <si>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@VGS=3.1V [Max]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</si>
  <si>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@VGS=2.5V [Min]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</si>
  <si>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@VGS=2.5V [Typ]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</si>
  <si>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r>
      <rPr>
        <b/>
        <sz val="8"/>
        <rFont val="Helvetica"/>
        <family val="2"/>
      </rPr>
      <t>RSS(on)
@VGS=2.5V [Max] 
(m</t>
    </r>
    <r>
      <rPr>
        <b/>
        <sz val="8"/>
        <rFont val="Arial Unicode MS"/>
        <family val="2"/>
      </rPr>
      <t>Ω</t>
    </r>
    <r>
      <rPr>
        <b/>
        <sz val="8"/>
        <rFont val="Helvetica"/>
        <family val="2"/>
      </rPr>
      <t>)</t>
    </r>
  </si>
  <si>
    <t>RSS(on)
@VGS=1.7V [Min] 
(mΩ)</t>
  </si>
  <si>
    <t>RSS(on)
@VGS=1.7V [Typ] 
(mΩ)</t>
  </si>
  <si>
    <t>RSS(on)
@VGS=1.7V [Max] 
(mΩ)</t>
  </si>
  <si>
    <t>RSS(on)
@VGS=1.5V [Min] 
(mΩ)</t>
  </si>
  <si>
    <t>RSS(on)
@VGS=1.5V [Typ] 
(mΩ)</t>
  </si>
  <si>
    <t>RSS(on)
@VGS=1.5V [Max] 
(mΩ)</t>
  </si>
  <si>
    <t>Ciss(Typ)        [pF]</t>
  </si>
  <si>
    <t>Coss(Typ)        [pF]</t>
  </si>
  <si>
    <t>Crss(Typ)        [pF]</t>
  </si>
  <si>
    <t>Qg(Typ)       [nC]</t>
  </si>
  <si>
    <t>Qgs(Typ)        [nC]</t>
  </si>
  <si>
    <t>Qgd(Typ)        [nC]</t>
  </si>
  <si>
    <t xml:space="preserve"> Package Type</t>
  </si>
  <si>
    <t xml:space="preserve">Package Length (mm) </t>
  </si>
  <si>
    <t xml:space="preserve">Package Width (mm)  </t>
  </si>
  <si>
    <t xml:space="preserve">Package Thickness
 (mm) </t>
  </si>
  <si>
    <t>工艺类型</t>
  </si>
  <si>
    <t>最新版本规格书</t>
  </si>
  <si>
    <t>N-Dual</t>
  </si>
  <si>
    <t>YES</t>
  </si>
  <si>
    <t>±12</t>
  </si>
  <si>
    <t>CSP4</t>
  </si>
  <si>
    <t>Trench MOS</t>
  </si>
  <si>
    <t>Rev B</t>
  </si>
  <si>
    <t>Rev A</t>
  </si>
  <si>
    <t>±10.5</t>
  </si>
  <si>
    <t>CSP6</t>
  </si>
  <si>
    <t>Rev D</t>
  </si>
  <si>
    <t>±8</t>
  </si>
  <si>
    <t>CSP10</t>
  </si>
  <si>
    <t>Preliminary</t>
  </si>
  <si>
    <t>Rev E</t>
  </si>
  <si>
    <t>VS12B22CAQ-A</t>
  </si>
  <si>
    <t>CSP14</t>
  </si>
  <si>
    <t>Rev C</t>
  </si>
  <si>
    <t>±16</t>
  </si>
  <si>
    <t>VS12150CZ4Q</t>
    <phoneticPr fontId="29" type="noConversion"/>
  </si>
  <si>
    <t>VS12100CZ4Q</t>
    <phoneticPr fontId="29" type="noConversion"/>
  </si>
  <si>
    <t>VS12040CZ6Q</t>
    <phoneticPr fontId="29" type="noConversion"/>
  </si>
  <si>
    <t>VS12B55CAQ</t>
    <phoneticPr fontId="29" type="noConversion"/>
  </si>
  <si>
    <t>VS12022CAAQ-Z</t>
    <phoneticPr fontId="29" type="noConversion"/>
  </si>
  <si>
    <t>VS12015CZAQ</t>
    <phoneticPr fontId="29" type="noConversion"/>
  </si>
  <si>
    <t>VS12E01CAQ</t>
    <phoneticPr fontId="29" type="noConversion"/>
  </si>
  <si>
    <t>VS12010CZCQ</t>
    <phoneticPr fontId="29" type="noConversion"/>
  </si>
  <si>
    <t>VS20270CZ4Q</t>
    <phoneticPr fontId="29" type="noConversion"/>
  </si>
  <si>
    <t>VS20100CZ4Q</t>
    <phoneticPr fontId="29" type="noConversion"/>
  </si>
  <si>
    <t>VS20050CZ6Q</t>
    <phoneticPr fontId="29" type="noConversion"/>
  </si>
  <si>
    <t>VS20150CZ4Q</t>
    <phoneticPr fontId="29" type="noConversion"/>
  </si>
  <si>
    <t>VS24025CAAQ</t>
    <phoneticPr fontId="29" type="noConversion"/>
  </si>
  <si>
    <t>VS24170CZ4Q</t>
    <phoneticPr fontId="29" type="noConversion"/>
  </si>
  <si>
    <t>VS24080CA6Q</t>
    <phoneticPr fontId="29" type="noConversion"/>
  </si>
  <si>
    <t>VS24015CZCQ</t>
    <phoneticPr fontId="29" type="noConversion"/>
  </si>
  <si>
    <t>Rev C</t>
    <phoneticPr fontId="29" type="noConversion"/>
  </si>
  <si>
    <t>Rev B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</si>
</sst>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1">
    <font>
      <sz val="12"/>
      <name val="宋体"/>
      <charset val="134"/>
    </font>
    <font>
      <sz val="8"/>
      <name val="Helvetica"/>
      <family val="2"/>
    </font>
    <font>
      <sz val="12"/>
      <color theme="1"/>
      <name val="宋体"/>
      <family val="3"/>
      <charset val="134"/>
    </font>
    <font>
      <sz val="8"/>
      <name val="宋体"/>
      <family val="3"/>
      <charset val="134"/>
    </font>
    <font>
      <sz val="6"/>
      <name val="宋体"/>
      <family val="3"/>
      <charset val="134"/>
    </font>
    <font>
      <b/>
      <sz val="10"/>
      <name val="Arial"/>
      <family val="2"/>
    </font>
    <font>
      <b/>
      <sz val="8"/>
      <name val="Helvetica"/>
      <family val="2"/>
    </font>
    <font>
      <sz val="8"/>
      <color theme="1"/>
      <name val="Helvetica"/>
      <family val="2"/>
    </font>
    <font>
      <sz val="6"/>
      <color theme="1"/>
      <name val="Helvetica"/>
      <family val="2"/>
    </font>
    <font>
      <sz val="6"/>
      <name val="Helvetic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Arial"/>
      <family val="2"/>
    </font>
    <font>
      <b/>
      <sz val="8"/>
      <name val="Arial Unicode MS"/>
      <family val="2"/>
    </font>
    <font>
      <sz val="9"/>
      <name val="宋体"/>
      <family val="3"/>
      <charset val="134"/>
    </font>
    <font>
      <sz val="8"/>
      <color rgb="FFFF0000"/>
      <name val="Helvetica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5"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0" borderId="12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0" borderId="0"/>
    <xf numFmtId="0" fontId="10" fillId="27" borderId="13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0" fillId="3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0" fillId="5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4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5">
    <cellStyle name="20% - 强调文字颜色 1 2" xfId="1" xr:uid="{00000000-0005-0000-0000-000031000000}"/>
    <cellStyle name="20% - 强调文字颜色 2 2" xfId="2" xr:uid="{00000000-0005-0000-0000-000032000000}"/>
    <cellStyle name="20% - 强调文字颜色 3 2" xfId="3" xr:uid="{00000000-0005-0000-0000-000033000000}"/>
    <cellStyle name="20% - 强调文字颜色 4 2" xfId="4" xr:uid="{00000000-0005-0000-0000-000034000000}"/>
    <cellStyle name="20% - 强调文字颜色 5 2" xfId="5" xr:uid="{00000000-0005-0000-0000-000035000000}"/>
    <cellStyle name="20% - 强调文字颜色 6 2" xfId="6" xr:uid="{00000000-0005-0000-0000-000036000000}"/>
    <cellStyle name="40% - 强调文字颜色 1 2" xfId="7" xr:uid="{00000000-0005-0000-0000-000037000000}"/>
    <cellStyle name="40% - 强调文字颜色 2 2" xfId="8" xr:uid="{00000000-0005-0000-0000-000038000000}"/>
    <cellStyle name="40% - 强调文字颜色 3 2" xfId="9" xr:uid="{00000000-0005-0000-0000-000039000000}"/>
    <cellStyle name="40% - 强调文字颜色 4 2" xfId="10" xr:uid="{00000000-0005-0000-0000-00003A000000}"/>
    <cellStyle name="40% - 强调文字颜色 5 2" xfId="11" xr:uid="{00000000-0005-0000-0000-00003B000000}"/>
    <cellStyle name="40% - 强调文字颜色 6 2" xfId="12" xr:uid="{00000000-0005-0000-0000-00003C000000}"/>
    <cellStyle name="60% - 强调文字颜色 1 2" xfId="13" xr:uid="{00000000-0005-0000-0000-00003D000000}"/>
    <cellStyle name="60% - 强调文字颜色 2 2" xfId="14" xr:uid="{00000000-0005-0000-0000-00003E000000}"/>
    <cellStyle name="60% - 强调文字颜色 3 2" xfId="15" xr:uid="{00000000-0005-0000-0000-00003F000000}"/>
    <cellStyle name="60% - 强调文字颜色 4 2" xfId="16" xr:uid="{00000000-0005-0000-0000-000040000000}"/>
    <cellStyle name="60% - 强调文字颜色 5 2" xfId="17" xr:uid="{00000000-0005-0000-0000-000041000000}"/>
    <cellStyle name="60% - 强调文字颜色 6 2" xfId="18" xr:uid="{00000000-0005-0000-0000-000042000000}"/>
    <cellStyle name="标题 1 2" xfId="19" xr:uid="{00000000-0005-0000-0000-000043000000}"/>
    <cellStyle name="标题 2 2" xfId="20" xr:uid="{00000000-0005-0000-0000-000044000000}"/>
    <cellStyle name="标题 3 2" xfId="21" xr:uid="{00000000-0005-0000-0000-000045000000}"/>
    <cellStyle name="标题 4 2" xfId="22" xr:uid="{00000000-0005-0000-0000-000046000000}"/>
    <cellStyle name="标题 5" xfId="23" xr:uid="{00000000-0005-0000-0000-000047000000}"/>
    <cellStyle name="差 2" xfId="24" xr:uid="{00000000-0005-0000-0000-000048000000}"/>
    <cellStyle name="常规" xfId="0" builtinId="0"/>
    <cellStyle name="常规 2 2" xfId="25" xr:uid="{00000000-0005-0000-0000-000049000000}"/>
    <cellStyle name="好 2" xfId="26" xr:uid="{00000000-0005-0000-0000-00004A000000}"/>
    <cellStyle name="汇总 2" xfId="27" xr:uid="{00000000-0005-0000-0000-00004B000000}"/>
    <cellStyle name="计算 2" xfId="28" xr:uid="{00000000-0005-0000-0000-00004C000000}"/>
    <cellStyle name="检查单元格 2" xfId="29" xr:uid="{00000000-0005-0000-0000-00004D000000}"/>
    <cellStyle name="解释性文本 2" xfId="30" xr:uid="{00000000-0005-0000-0000-00004E000000}"/>
    <cellStyle name="警告文本 2" xfId="31" xr:uid="{00000000-0005-0000-0000-00004F000000}"/>
    <cellStyle name="链接单元格 2" xfId="32" xr:uid="{00000000-0005-0000-0000-000050000000}"/>
    <cellStyle name="千位分隔 2" xfId="33" xr:uid="{00000000-0005-0000-0000-000051000000}"/>
    <cellStyle name="强调文字颜色 1 2" xfId="34" xr:uid="{00000000-0005-0000-0000-000052000000}"/>
    <cellStyle name="强调文字颜色 2 2" xfId="35" xr:uid="{00000000-0005-0000-0000-000053000000}"/>
    <cellStyle name="强调文字颜色 3 2" xfId="36" xr:uid="{00000000-0005-0000-0000-000054000000}"/>
    <cellStyle name="强调文字颜色 4 2" xfId="37" xr:uid="{00000000-0005-0000-0000-000055000000}"/>
    <cellStyle name="强调文字颜色 5 2" xfId="38" xr:uid="{00000000-0005-0000-0000-000056000000}"/>
    <cellStyle name="强调文字颜色 6 2" xfId="39" xr:uid="{00000000-0005-0000-0000-000057000000}"/>
    <cellStyle name="适中 2" xfId="40" xr:uid="{00000000-0005-0000-0000-000058000000}"/>
    <cellStyle name="输出 2" xfId="41" xr:uid="{00000000-0005-0000-0000-000059000000}"/>
    <cellStyle name="输入 2" xfId="42" xr:uid="{00000000-0005-0000-0000-00005A000000}"/>
    <cellStyle name="样式 1" xfId="43" xr:uid="{00000000-0005-0000-0000-00005B000000}"/>
    <cellStyle name="注释 2" xfId="44" xr:uid="{00000000-0005-0000-0000-00005C000000}"/>
  </cellStyles>
  <dxfs count="6"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X35"/>
  <sheetViews>
    <sheetView showGridLines="0" tabSelected="1" zoomScale="145" zoomScaleNormal="145" workbookViewId="0">
      <pane xSplit="10" ySplit="9" topLeftCell="K10" activePane="bottomRight" state="frozen"/>
      <selection pane="topRight"/>
      <selection pane="bottomLeft"/>
      <selection pane="bottomRight" activeCell="AY1" sqref="AY1:AZ1048576"/>
    </sheetView>
  </sheetViews>
  <sheetFormatPr defaultColWidth="9" defaultRowHeight="15.6"/>
  <cols>
    <col min="1" max="1" width="3.09765625" style="3" customWidth="1"/>
    <col min="2" max="2" width="12.59765625" style="4" customWidth="1"/>
    <col min="3" max="3" width="8.69921875" style="5" customWidth="1"/>
    <col min="4" max="4" width="4.19921875" style="5" customWidth="1"/>
    <col min="5" max="5" width="5.796875" style="5" customWidth="1"/>
    <col min="6" max="6" width="4.59765625" style="5" customWidth="1"/>
    <col min="7" max="9" width="8" style="5" customWidth="1"/>
    <col min="10" max="10" width="3.69921875" style="3" customWidth="1"/>
    <col min="11" max="11" width="3.69921875" style="6" customWidth="1"/>
    <col min="12" max="38" width="13.59765625" style="5" customWidth="1"/>
    <col min="39" max="39" width="8.09765625" style="5" customWidth="1"/>
    <col min="40" max="40" width="8.59765625" style="5" customWidth="1"/>
    <col min="41" max="41" width="8.296875" style="5" customWidth="1"/>
    <col min="42" max="42" width="6.796875" style="7" customWidth="1"/>
    <col min="43" max="44" width="8.69921875" style="7" customWidth="1"/>
    <col min="45" max="47" width="12.5" style="4" customWidth="1"/>
    <col min="48" max="48" width="16.296875" style="4" customWidth="1"/>
    <col min="49" max="49" width="12.5" style="8" customWidth="1"/>
    <col min="50" max="50" width="12.5" style="9" customWidth="1"/>
    <col min="51" max="51" width="32.5" style="9" customWidth="1"/>
    <col min="52" max="16384" width="9" style="9"/>
  </cols>
  <sheetData>
    <row r="1" spans="1:50" ht="15" customHeight="1"/>
    <row r="3" spans="1:50">
      <c r="A3" s="27" t="str">
        <f ca="1">"Vergiga Semiconductor  Power MOSFET Products Selection Guide           "&amp;TEXT(TODAY(),"mmm-yyyy")</f>
        <v>Vergiga Semiconductor  Power MOSFET Products Selection Guide           Jul-2026</v>
      </c>
      <c r="B3" s="27"/>
      <c r="C3" s="27"/>
      <c r="D3" s="27"/>
      <c r="E3" s="27"/>
      <c r="F3" s="27"/>
      <c r="G3" s="27"/>
      <c r="H3" s="27"/>
      <c r="I3" s="27"/>
      <c r="J3" s="27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7"/>
      <c r="AN3" s="27"/>
      <c r="AO3" s="27"/>
      <c r="AP3" s="27"/>
      <c r="AQ3" s="27"/>
      <c r="AR3" s="28"/>
      <c r="AS3" s="27"/>
      <c r="AT3" s="10"/>
      <c r="AU3" s="10"/>
      <c r="AV3" s="10"/>
      <c r="AW3" s="11"/>
    </row>
    <row r="4" spans="1:50">
      <c r="A4" s="29"/>
      <c r="B4" s="29"/>
      <c r="C4" s="29"/>
      <c r="D4" s="29"/>
      <c r="E4" s="29"/>
      <c r="F4" s="29"/>
      <c r="G4" s="29"/>
      <c r="H4" s="29"/>
      <c r="I4" s="29"/>
      <c r="J4" s="29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29"/>
      <c r="AN4" s="29"/>
      <c r="AO4" s="29"/>
      <c r="AP4" s="29"/>
      <c r="AQ4" s="29"/>
      <c r="AR4" s="30"/>
      <c r="AS4" s="29"/>
      <c r="AT4" s="10"/>
      <c r="AU4" s="10"/>
      <c r="AV4" s="10"/>
      <c r="AW4" s="11"/>
    </row>
    <row r="5" spans="1:50" ht="27.6" customHeight="1">
      <c r="A5" s="26" t="s">
        <v>0</v>
      </c>
      <c r="B5" s="26" t="s">
        <v>1</v>
      </c>
      <c r="C5" s="26" t="s">
        <v>2</v>
      </c>
      <c r="D5" s="26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8</v>
      </c>
      <c r="J5" s="26" t="s">
        <v>9</v>
      </c>
      <c r="K5" s="35" t="s">
        <v>10</v>
      </c>
      <c r="L5" s="33" t="s">
        <v>11</v>
      </c>
      <c r="M5" s="33" t="s">
        <v>12</v>
      </c>
      <c r="N5" s="33" t="s">
        <v>13</v>
      </c>
      <c r="O5" s="33" t="s">
        <v>14</v>
      </c>
      <c r="P5" s="33" t="s">
        <v>15</v>
      </c>
      <c r="Q5" s="33" t="s">
        <v>16</v>
      </c>
      <c r="R5" s="33" t="s">
        <v>17</v>
      </c>
      <c r="S5" s="33" t="s">
        <v>18</v>
      </c>
      <c r="T5" s="33" t="s">
        <v>19</v>
      </c>
      <c r="U5" s="33" t="s">
        <v>20</v>
      </c>
      <c r="V5" s="33" t="s">
        <v>21</v>
      </c>
      <c r="W5" s="33" t="s">
        <v>22</v>
      </c>
      <c r="X5" s="33" t="s">
        <v>23</v>
      </c>
      <c r="Y5" s="33" t="s">
        <v>24</v>
      </c>
      <c r="Z5" s="33" t="s">
        <v>25</v>
      </c>
      <c r="AA5" s="33" t="s">
        <v>26</v>
      </c>
      <c r="AB5" s="33" t="s">
        <v>27</v>
      </c>
      <c r="AC5" s="33" t="s">
        <v>28</v>
      </c>
      <c r="AD5" s="33" t="s">
        <v>29</v>
      </c>
      <c r="AE5" s="33" t="s">
        <v>30</v>
      </c>
      <c r="AF5" s="33" t="s">
        <v>31</v>
      </c>
      <c r="AG5" s="33" t="s">
        <v>32</v>
      </c>
      <c r="AH5" s="33" t="s">
        <v>33</v>
      </c>
      <c r="AI5" s="33" t="s">
        <v>34</v>
      </c>
      <c r="AJ5" s="33" t="s">
        <v>35</v>
      </c>
      <c r="AK5" s="33" t="s">
        <v>36</v>
      </c>
      <c r="AL5" s="33" t="s">
        <v>37</v>
      </c>
      <c r="AM5" s="33" t="s">
        <v>38</v>
      </c>
      <c r="AN5" s="33" t="s">
        <v>39</v>
      </c>
      <c r="AO5" s="33" t="s">
        <v>40</v>
      </c>
      <c r="AP5" s="35" t="s">
        <v>41</v>
      </c>
      <c r="AQ5" s="35" t="s">
        <v>42</v>
      </c>
      <c r="AR5" s="35" t="s">
        <v>43</v>
      </c>
      <c r="AS5" s="26" t="s">
        <v>44</v>
      </c>
      <c r="AT5" s="26" t="s">
        <v>45</v>
      </c>
      <c r="AU5" s="26" t="s">
        <v>46</v>
      </c>
      <c r="AV5" s="26" t="s">
        <v>47</v>
      </c>
      <c r="AW5" s="26" t="s">
        <v>48</v>
      </c>
      <c r="AX5" s="26" t="s">
        <v>49</v>
      </c>
    </row>
    <row r="6" spans="1:50" ht="1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36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6"/>
      <c r="AQ6" s="36"/>
      <c r="AR6" s="36"/>
      <c r="AS6" s="26"/>
      <c r="AT6" s="26"/>
      <c r="AU6" s="26"/>
      <c r="AV6" s="26"/>
      <c r="AW6" s="26"/>
      <c r="AX6" s="26"/>
    </row>
    <row r="7" spans="1:50" s="1" customFormat="1" ht="13.5" customHeight="1">
      <c r="A7" s="12">
        <f ca="1">SUBTOTAL(103,$B$1:INDIRECT("B"&amp;ROW()-1))</f>
        <v>1</v>
      </c>
      <c r="B7" s="13" t="s">
        <v>68</v>
      </c>
      <c r="C7" s="12" t="s">
        <v>50</v>
      </c>
      <c r="D7" s="12" t="s">
        <v>51</v>
      </c>
      <c r="E7" s="12">
        <v>12</v>
      </c>
      <c r="F7" s="12" t="s">
        <v>52</v>
      </c>
      <c r="G7" s="12">
        <v>0.35</v>
      </c>
      <c r="H7" s="12">
        <v>0.8</v>
      </c>
      <c r="I7" s="12">
        <v>1.4</v>
      </c>
      <c r="J7" s="12">
        <v>4.7</v>
      </c>
      <c r="K7" s="12">
        <v>0.46</v>
      </c>
      <c r="L7" s="12"/>
      <c r="M7" s="12"/>
      <c r="N7" s="12"/>
      <c r="O7" s="12"/>
      <c r="P7" s="12"/>
      <c r="Q7" s="12"/>
      <c r="R7" s="12">
        <v>8.5</v>
      </c>
      <c r="S7" s="12">
        <v>14</v>
      </c>
      <c r="T7" s="12">
        <v>19.5</v>
      </c>
      <c r="U7" s="12"/>
      <c r="V7" s="12"/>
      <c r="W7" s="12"/>
      <c r="X7" s="12">
        <v>9</v>
      </c>
      <c r="Y7" s="12">
        <v>15</v>
      </c>
      <c r="Z7" s="12">
        <v>21</v>
      </c>
      <c r="AA7" s="12">
        <v>10</v>
      </c>
      <c r="AB7" s="12">
        <v>16.5</v>
      </c>
      <c r="AC7" s="12">
        <v>23</v>
      </c>
      <c r="AD7" s="12">
        <v>12</v>
      </c>
      <c r="AE7" s="12">
        <v>20</v>
      </c>
      <c r="AF7" s="12">
        <v>40</v>
      </c>
      <c r="AG7" s="12"/>
      <c r="AH7" s="12"/>
      <c r="AI7" s="12"/>
      <c r="AJ7" s="12"/>
      <c r="AK7" s="12"/>
      <c r="AL7" s="12"/>
      <c r="AM7" s="12">
        <v>755</v>
      </c>
      <c r="AN7" s="12">
        <v>125</v>
      </c>
      <c r="AO7" s="12">
        <v>105</v>
      </c>
      <c r="AP7" s="12">
        <v>7.8</v>
      </c>
      <c r="AQ7" s="12">
        <v>0.8</v>
      </c>
      <c r="AR7" s="12">
        <v>2.8</v>
      </c>
      <c r="AS7" s="12" t="s">
        <v>53</v>
      </c>
      <c r="AT7" s="12">
        <v>1.1499999999999999</v>
      </c>
      <c r="AU7" s="12">
        <v>1.1499999999999999</v>
      </c>
      <c r="AV7" s="12">
        <v>0.11</v>
      </c>
      <c r="AW7" s="14" t="s">
        <v>54</v>
      </c>
      <c r="AX7" s="12" t="s">
        <v>55</v>
      </c>
    </row>
    <row r="8" spans="1:50" s="2" customFormat="1" ht="13.5" customHeight="1">
      <c r="A8" s="15">
        <f ca="1">SUBTOTAL(103,$B$1:INDIRECT("B"&amp;ROW()-1))</f>
        <v>2</v>
      </c>
      <c r="B8" s="16" t="s">
        <v>69</v>
      </c>
      <c r="C8" s="15" t="s">
        <v>50</v>
      </c>
      <c r="D8" s="15" t="s">
        <v>51</v>
      </c>
      <c r="E8" s="15">
        <v>12</v>
      </c>
      <c r="F8" s="15" t="s">
        <v>52</v>
      </c>
      <c r="G8" s="15">
        <v>0.35</v>
      </c>
      <c r="H8" s="15">
        <v>0.8</v>
      </c>
      <c r="I8" s="15">
        <v>1.4</v>
      </c>
      <c r="J8" s="15">
        <v>6.3</v>
      </c>
      <c r="K8" s="15">
        <v>0.45</v>
      </c>
      <c r="L8" s="15"/>
      <c r="M8" s="15"/>
      <c r="N8" s="15"/>
      <c r="O8" s="15"/>
      <c r="P8" s="15"/>
      <c r="Q8" s="15"/>
      <c r="R8" s="15">
        <v>4.5</v>
      </c>
      <c r="S8" s="15">
        <v>7.7</v>
      </c>
      <c r="T8" s="15">
        <v>11</v>
      </c>
      <c r="U8" s="15"/>
      <c r="V8" s="15"/>
      <c r="W8" s="15"/>
      <c r="X8" s="15">
        <v>5</v>
      </c>
      <c r="Y8" s="15">
        <v>8.1</v>
      </c>
      <c r="Z8" s="15">
        <v>11.5</v>
      </c>
      <c r="AA8" s="15">
        <v>5.5</v>
      </c>
      <c r="AB8" s="15">
        <v>8.8000000000000007</v>
      </c>
      <c r="AC8" s="15">
        <v>12.5</v>
      </c>
      <c r="AD8" s="15">
        <v>6</v>
      </c>
      <c r="AE8" s="15">
        <v>10.199999999999999</v>
      </c>
      <c r="AF8" s="15">
        <v>20.5</v>
      </c>
      <c r="AG8" s="15"/>
      <c r="AH8" s="15"/>
      <c r="AI8" s="15"/>
      <c r="AJ8" s="15"/>
      <c r="AK8" s="15"/>
      <c r="AL8" s="15"/>
      <c r="AM8" s="15">
        <v>1925</v>
      </c>
      <c r="AN8" s="15">
        <v>250</v>
      </c>
      <c r="AO8" s="15">
        <v>205</v>
      </c>
      <c r="AP8" s="15">
        <v>17</v>
      </c>
      <c r="AQ8" s="15">
        <v>4.4000000000000004</v>
      </c>
      <c r="AR8" s="15">
        <v>6.9</v>
      </c>
      <c r="AS8" s="15" t="s">
        <v>53</v>
      </c>
      <c r="AT8" s="15">
        <v>1.6</v>
      </c>
      <c r="AU8" s="15">
        <v>1.6</v>
      </c>
      <c r="AV8" s="15">
        <v>0.11</v>
      </c>
      <c r="AW8" s="17" t="s">
        <v>54</v>
      </c>
      <c r="AX8" s="25" t="s">
        <v>55</v>
      </c>
    </row>
    <row r="9" spans="1:50" s="1" customFormat="1" ht="13.5" customHeight="1">
      <c r="A9" s="12">
        <f ca="1">SUBTOTAL(103,$B$1:INDIRECT("B"&amp;ROW()-1))</f>
        <v>3</v>
      </c>
      <c r="B9" s="13" t="s">
        <v>70</v>
      </c>
      <c r="C9" s="12" t="s">
        <v>50</v>
      </c>
      <c r="D9" s="12" t="s">
        <v>51</v>
      </c>
      <c r="E9" s="12">
        <v>12</v>
      </c>
      <c r="F9" s="12" t="s">
        <v>57</v>
      </c>
      <c r="G9" s="12">
        <v>0.35</v>
      </c>
      <c r="H9" s="12">
        <v>0.8</v>
      </c>
      <c r="I9" s="12">
        <v>1.4</v>
      </c>
      <c r="J9" s="12">
        <v>9</v>
      </c>
      <c r="K9" s="12">
        <v>0.53</v>
      </c>
      <c r="L9" s="12"/>
      <c r="M9" s="12"/>
      <c r="N9" s="12"/>
      <c r="O9" s="12"/>
      <c r="P9" s="12"/>
      <c r="Q9" s="12"/>
      <c r="R9" s="12">
        <v>3</v>
      </c>
      <c r="S9" s="12">
        <v>4.3</v>
      </c>
      <c r="T9" s="12">
        <v>6.1</v>
      </c>
      <c r="U9" s="12"/>
      <c r="V9" s="12"/>
      <c r="W9" s="12"/>
      <c r="X9" s="12">
        <v>3.2</v>
      </c>
      <c r="Y9" s="12">
        <v>4.5</v>
      </c>
      <c r="Z9" s="12">
        <v>6.5</v>
      </c>
      <c r="AA9" s="12">
        <v>3.5</v>
      </c>
      <c r="AB9" s="12">
        <v>5</v>
      </c>
      <c r="AC9" s="12">
        <v>7.8</v>
      </c>
      <c r="AD9" s="12">
        <v>3.8</v>
      </c>
      <c r="AE9" s="12">
        <v>6</v>
      </c>
      <c r="AF9" s="12">
        <v>10</v>
      </c>
      <c r="AG9" s="12"/>
      <c r="AH9" s="12"/>
      <c r="AI9" s="12"/>
      <c r="AJ9" s="12"/>
      <c r="AK9" s="12"/>
      <c r="AL9" s="12"/>
      <c r="AM9" s="12">
        <v>2995</v>
      </c>
      <c r="AN9" s="12">
        <v>405</v>
      </c>
      <c r="AO9" s="12">
        <v>350</v>
      </c>
      <c r="AP9" s="12">
        <v>29</v>
      </c>
      <c r="AQ9" s="12">
        <v>7.6</v>
      </c>
      <c r="AR9" s="12">
        <v>11</v>
      </c>
      <c r="AS9" s="12" t="s">
        <v>58</v>
      </c>
      <c r="AT9" s="12">
        <v>2.14</v>
      </c>
      <c r="AU9" s="12">
        <v>1.67</v>
      </c>
      <c r="AV9" s="12">
        <v>0.11</v>
      </c>
      <c r="AW9" s="14" t="s">
        <v>54</v>
      </c>
      <c r="AX9" s="12" t="s">
        <v>59</v>
      </c>
    </row>
    <row r="10" spans="1:50" s="2" customFormat="1" ht="13.5" customHeight="1">
      <c r="A10" s="15">
        <f ca="1">SUBTOTAL(103,$B$1:INDIRECT("B"&amp;ROW()-1))</f>
        <v>4</v>
      </c>
      <c r="B10" s="16" t="s">
        <v>71</v>
      </c>
      <c r="C10" s="15" t="s">
        <v>50</v>
      </c>
      <c r="D10" s="15" t="s">
        <v>51</v>
      </c>
      <c r="E10" s="15">
        <v>12</v>
      </c>
      <c r="F10" s="15" t="s">
        <v>52</v>
      </c>
      <c r="G10" s="15">
        <v>0.35</v>
      </c>
      <c r="H10" s="15">
        <v>0.8</v>
      </c>
      <c r="I10" s="15">
        <v>1.4</v>
      </c>
      <c r="J10" s="15">
        <v>10</v>
      </c>
      <c r="K10" s="15">
        <v>0.62</v>
      </c>
      <c r="L10" s="15"/>
      <c r="M10" s="15"/>
      <c r="N10" s="15"/>
      <c r="O10" s="15"/>
      <c r="P10" s="15"/>
      <c r="Q10" s="15"/>
      <c r="R10" s="15">
        <v>2.9</v>
      </c>
      <c r="S10" s="15">
        <v>4.5</v>
      </c>
      <c r="T10" s="15">
        <v>6.1</v>
      </c>
      <c r="U10" s="15"/>
      <c r="V10" s="15"/>
      <c r="W10" s="15"/>
      <c r="X10" s="15">
        <v>3.2</v>
      </c>
      <c r="Y10" s="15">
        <v>4.9000000000000004</v>
      </c>
      <c r="Z10" s="15">
        <v>6.5</v>
      </c>
      <c r="AA10" s="15">
        <v>3.4</v>
      </c>
      <c r="AB10" s="15">
        <v>5.5</v>
      </c>
      <c r="AC10" s="15">
        <v>7.8</v>
      </c>
      <c r="AD10" s="15">
        <v>4.4000000000000004</v>
      </c>
      <c r="AE10" s="15">
        <v>6.8</v>
      </c>
      <c r="AF10" s="15">
        <v>10</v>
      </c>
      <c r="AG10" s="15"/>
      <c r="AH10" s="15"/>
      <c r="AI10" s="15"/>
      <c r="AJ10" s="15"/>
      <c r="AK10" s="15"/>
      <c r="AL10" s="15"/>
      <c r="AM10" s="15">
        <v>1750</v>
      </c>
      <c r="AN10" s="15">
        <v>270</v>
      </c>
      <c r="AO10" s="15">
        <v>225</v>
      </c>
      <c r="AP10" s="15">
        <v>14</v>
      </c>
      <c r="AQ10" s="15">
        <v>4.0999999999999996</v>
      </c>
      <c r="AR10" s="15">
        <v>6.5</v>
      </c>
      <c r="AS10" s="15" t="s">
        <v>58</v>
      </c>
      <c r="AT10" s="15">
        <v>1.89</v>
      </c>
      <c r="AU10" s="15">
        <v>1.24</v>
      </c>
      <c r="AV10" s="15">
        <v>9.5000000000000001E-2</v>
      </c>
      <c r="AW10" s="17" t="s">
        <v>54</v>
      </c>
      <c r="AX10" s="15" t="s">
        <v>56</v>
      </c>
    </row>
    <row r="11" spans="1:50" s="1" customFormat="1" ht="13.5" customHeight="1">
      <c r="A11" s="12">
        <f ca="1">SUBTOTAL(103,$B$1:INDIRECT("B"&amp;ROW()-1))</f>
        <v>5</v>
      </c>
      <c r="B11" s="13" t="s">
        <v>72</v>
      </c>
      <c r="C11" s="12" t="s">
        <v>50</v>
      </c>
      <c r="D11" s="12" t="s">
        <v>51</v>
      </c>
      <c r="E11" s="12">
        <v>12</v>
      </c>
      <c r="F11" s="12" t="s">
        <v>60</v>
      </c>
      <c r="G11" s="12">
        <v>0.3</v>
      </c>
      <c r="H11" s="12">
        <v>0.8</v>
      </c>
      <c r="I11" s="12">
        <v>1.4</v>
      </c>
      <c r="J11" s="12">
        <v>13.5</v>
      </c>
      <c r="K11" s="12">
        <v>0.54</v>
      </c>
      <c r="L11" s="12"/>
      <c r="M11" s="12"/>
      <c r="N11" s="12"/>
      <c r="O11" s="12"/>
      <c r="P11" s="12"/>
      <c r="Q11" s="12"/>
      <c r="R11" s="12">
        <v>1.6</v>
      </c>
      <c r="S11" s="12">
        <v>2.1</v>
      </c>
      <c r="T11" s="12">
        <v>2.75</v>
      </c>
      <c r="U11" s="12"/>
      <c r="V11" s="12"/>
      <c r="W11" s="12"/>
      <c r="X11" s="12">
        <v>1.65</v>
      </c>
      <c r="Y11" s="12">
        <v>2.2999999999999998</v>
      </c>
      <c r="Z11" s="12">
        <v>2.85</v>
      </c>
      <c r="AA11" s="12">
        <v>1.7</v>
      </c>
      <c r="AB11" s="12">
        <v>2.6</v>
      </c>
      <c r="AC11" s="12">
        <v>3.8</v>
      </c>
      <c r="AD11" s="12">
        <v>1.95</v>
      </c>
      <c r="AE11" s="12">
        <v>3.2</v>
      </c>
      <c r="AF11" s="12">
        <v>5.8</v>
      </c>
      <c r="AG11" s="12"/>
      <c r="AH11" s="12"/>
      <c r="AI11" s="12"/>
      <c r="AJ11" s="12"/>
      <c r="AK11" s="12"/>
      <c r="AL11" s="12"/>
      <c r="AM11" s="12">
        <v>4070</v>
      </c>
      <c r="AN11" s="12">
        <v>490</v>
      </c>
      <c r="AO11" s="12">
        <v>405</v>
      </c>
      <c r="AP11" s="12">
        <v>32</v>
      </c>
      <c r="AQ11" s="12">
        <v>11</v>
      </c>
      <c r="AR11" s="12">
        <v>11</v>
      </c>
      <c r="AS11" s="12" t="s">
        <v>61</v>
      </c>
      <c r="AT11" s="12">
        <v>2.98</v>
      </c>
      <c r="AU11" s="12">
        <v>1.49</v>
      </c>
      <c r="AV11" s="12">
        <v>0.11</v>
      </c>
      <c r="AW11" s="14" t="s">
        <v>54</v>
      </c>
      <c r="AX11" s="12" t="s">
        <v>63</v>
      </c>
    </row>
    <row r="12" spans="1:50" s="2" customFormat="1" ht="13.5" customHeight="1">
      <c r="A12" s="15">
        <f ca="1">SUBTOTAL(103,$B$1:INDIRECT("B"&amp;ROW()-1))</f>
        <v>6</v>
      </c>
      <c r="B12" s="16" t="s">
        <v>64</v>
      </c>
      <c r="C12" s="15" t="s">
        <v>50</v>
      </c>
      <c r="D12" s="15" t="s">
        <v>51</v>
      </c>
      <c r="E12" s="15">
        <v>12</v>
      </c>
      <c r="F12" s="15" t="s">
        <v>60</v>
      </c>
      <c r="G12" s="15">
        <v>0.35</v>
      </c>
      <c r="H12" s="25">
        <v>0.65</v>
      </c>
      <c r="I12" s="25">
        <v>0.9</v>
      </c>
      <c r="J12" s="25">
        <v>22</v>
      </c>
      <c r="K12" s="25">
        <v>1.4</v>
      </c>
      <c r="L12" s="15"/>
      <c r="M12" s="15"/>
      <c r="N12" s="15"/>
      <c r="O12" s="15"/>
      <c r="P12" s="15"/>
      <c r="Q12" s="15"/>
      <c r="R12" s="15">
        <v>1.5</v>
      </c>
      <c r="S12" s="25">
        <v>2.0499999999999998</v>
      </c>
      <c r="T12" s="25">
        <v>2.75</v>
      </c>
      <c r="U12" s="15"/>
      <c r="V12" s="15"/>
      <c r="W12" s="15"/>
      <c r="X12" s="15">
        <v>1.6</v>
      </c>
      <c r="Y12" s="25">
        <v>2.2000000000000002</v>
      </c>
      <c r="Z12" s="25">
        <v>2.85</v>
      </c>
      <c r="AA12" s="15">
        <v>1.75</v>
      </c>
      <c r="AB12" s="25">
        <v>2.6</v>
      </c>
      <c r="AC12" s="15">
        <v>3.9</v>
      </c>
      <c r="AD12" s="15">
        <v>2</v>
      </c>
      <c r="AE12" s="25">
        <v>3.4</v>
      </c>
      <c r="AF12" s="15">
        <v>6</v>
      </c>
      <c r="AG12" s="15"/>
      <c r="AH12" s="15"/>
      <c r="AI12" s="15"/>
      <c r="AJ12" s="15"/>
      <c r="AK12" s="15"/>
      <c r="AL12" s="15"/>
      <c r="AM12" s="25">
        <v>4090</v>
      </c>
      <c r="AN12" s="25">
        <v>415</v>
      </c>
      <c r="AO12" s="25">
        <v>375</v>
      </c>
      <c r="AP12" s="25">
        <v>40</v>
      </c>
      <c r="AQ12" s="25">
        <v>8.1999999999999993</v>
      </c>
      <c r="AR12" s="25">
        <v>14</v>
      </c>
      <c r="AS12" s="15" t="s">
        <v>61</v>
      </c>
      <c r="AT12" s="15">
        <v>2.15</v>
      </c>
      <c r="AU12" s="15">
        <v>1.5</v>
      </c>
      <c r="AV12" s="15">
        <v>9.5000000000000001E-2</v>
      </c>
      <c r="AW12" s="17" t="s">
        <v>54</v>
      </c>
      <c r="AX12" s="25" t="s">
        <v>84</v>
      </c>
    </row>
    <row r="13" spans="1:50" s="2" customFormat="1" ht="13.5" customHeight="1">
      <c r="A13" s="15">
        <f ca="1">SUBTOTAL(103,$B$1:INDIRECT("B"&amp;ROW()-1))</f>
        <v>7</v>
      </c>
      <c r="B13" s="16" t="s">
        <v>73</v>
      </c>
      <c r="C13" s="15" t="s">
        <v>50</v>
      </c>
      <c r="D13" s="15" t="s">
        <v>51</v>
      </c>
      <c r="E13" s="15">
        <v>12</v>
      </c>
      <c r="F13" s="15" t="s">
        <v>60</v>
      </c>
      <c r="G13" s="15">
        <v>0.35</v>
      </c>
      <c r="H13" s="15">
        <v>0.7</v>
      </c>
      <c r="I13" s="15">
        <v>1.4</v>
      </c>
      <c r="J13" s="15">
        <v>17</v>
      </c>
      <c r="K13" s="15">
        <v>0.65</v>
      </c>
      <c r="L13" s="15"/>
      <c r="M13" s="15"/>
      <c r="N13" s="15"/>
      <c r="O13" s="15"/>
      <c r="P13" s="15"/>
      <c r="Q13" s="15"/>
      <c r="R13" s="15">
        <v>1</v>
      </c>
      <c r="S13" s="15">
        <v>1.4</v>
      </c>
      <c r="T13" s="15">
        <v>1.95</v>
      </c>
      <c r="U13" s="15"/>
      <c r="V13" s="15"/>
      <c r="W13" s="15"/>
      <c r="X13" s="15">
        <v>1.2</v>
      </c>
      <c r="Y13" s="15">
        <v>1.5</v>
      </c>
      <c r="Z13" s="15">
        <v>2.2000000000000002</v>
      </c>
      <c r="AA13" s="15">
        <v>1.3</v>
      </c>
      <c r="AB13" s="15">
        <v>1.8</v>
      </c>
      <c r="AC13" s="15">
        <v>2.8</v>
      </c>
      <c r="AD13" s="15">
        <v>1.5</v>
      </c>
      <c r="AE13" s="15">
        <v>2.5</v>
      </c>
      <c r="AF13" s="15">
        <v>4.5</v>
      </c>
      <c r="AG13" s="15"/>
      <c r="AH13" s="15"/>
      <c r="AI13" s="15"/>
      <c r="AJ13" s="15"/>
      <c r="AK13" s="15"/>
      <c r="AL13" s="15"/>
      <c r="AM13" s="15">
        <v>5670</v>
      </c>
      <c r="AN13" s="15">
        <v>795</v>
      </c>
      <c r="AO13" s="15">
        <v>710</v>
      </c>
      <c r="AP13" s="15">
        <v>54</v>
      </c>
      <c r="AQ13" s="15">
        <v>14</v>
      </c>
      <c r="AR13" s="15">
        <v>23</v>
      </c>
      <c r="AS13" s="15" t="s">
        <v>61</v>
      </c>
      <c r="AT13" s="15">
        <v>2.5299999999999998</v>
      </c>
      <c r="AU13" s="15">
        <v>2.31</v>
      </c>
      <c r="AV13" s="15">
        <v>9.5000000000000001E-2</v>
      </c>
      <c r="AW13" s="17" t="s">
        <v>54</v>
      </c>
      <c r="AX13" s="15" t="s">
        <v>56</v>
      </c>
    </row>
    <row r="14" spans="1:50" s="1" customFormat="1" ht="13.5" customHeight="1">
      <c r="A14" s="12">
        <f ca="1">SUBTOTAL(103,$B$1:INDIRECT("B"&amp;ROW()-1))</f>
        <v>8</v>
      </c>
      <c r="B14" s="24" t="s">
        <v>74</v>
      </c>
      <c r="C14" s="12" t="s">
        <v>50</v>
      </c>
      <c r="D14" s="12" t="s">
        <v>51</v>
      </c>
      <c r="E14" s="12">
        <v>12</v>
      </c>
      <c r="F14" s="12" t="s">
        <v>60</v>
      </c>
      <c r="G14" s="12">
        <v>0.3</v>
      </c>
      <c r="H14" s="12">
        <v>0.7</v>
      </c>
      <c r="I14" s="12">
        <v>1.4</v>
      </c>
      <c r="J14" s="12">
        <v>19</v>
      </c>
      <c r="K14" s="12">
        <v>1</v>
      </c>
      <c r="L14" s="12"/>
      <c r="M14" s="12"/>
      <c r="N14" s="12"/>
      <c r="O14" s="12"/>
      <c r="P14" s="12"/>
      <c r="Q14" s="12"/>
      <c r="R14" s="12">
        <v>1.5</v>
      </c>
      <c r="S14" s="12">
        <v>2.2999999999999998</v>
      </c>
      <c r="T14" s="12">
        <v>2.85</v>
      </c>
      <c r="U14" s="12"/>
      <c r="V14" s="12"/>
      <c r="W14" s="12"/>
      <c r="X14" s="12">
        <v>1.55</v>
      </c>
      <c r="Y14" s="12">
        <v>2.5</v>
      </c>
      <c r="Z14" s="12">
        <v>3.05</v>
      </c>
      <c r="AA14" s="12">
        <v>1.65</v>
      </c>
      <c r="AB14" s="12">
        <v>2.8</v>
      </c>
      <c r="AC14" s="12">
        <v>3.65</v>
      </c>
      <c r="AD14" s="12">
        <v>1.8</v>
      </c>
      <c r="AE14" s="12">
        <v>3.7</v>
      </c>
      <c r="AF14" s="12">
        <v>5.65</v>
      </c>
      <c r="AG14" s="12"/>
      <c r="AH14" s="12"/>
      <c r="AI14" s="12"/>
      <c r="AJ14" s="12"/>
      <c r="AK14" s="12"/>
      <c r="AL14" s="12"/>
      <c r="AM14" s="12">
        <v>3040</v>
      </c>
      <c r="AN14" s="12">
        <v>310</v>
      </c>
      <c r="AO14" s="12">
        <v>280</v>
      </c>
      <c r="AP14" s="12">
        <v>29</v>
      </c>
      <c r="AQ14" s="12">
        <v>5.7</v>
      </c>
      <c r="AR14" s="12">
        <v>9.9</v>
      </c>
      <c r="AS14" s="12" t="s">
        <v>61</v>
      </c>
      <c r="AT14" s="12">
        <v>1.61</v>
      </c>
      <c r="AU14" s="12">
        <v>1.61</v>
      </c>
      <c r="AV14" s="12">
        <v>9.5000000000000001E-2</v>
      </c>
      <c r="AW14" s="14" t="s">
        <v>54</v>
      </c>
      <c r="AX14" s="12" t="s">
        <v>62</v>
      </c>
    </row>
    <row r="15" spans="1:50" s="2" customFormat="1" ht="13.5" customHeight="1">
      <c r="A15" s="15">
        <f ca="1">SUBTOTAL(103,$B$1:INDIRECT("B"&amp;ROW()-1))</f>
        <v>9</v>
      </c>
      <c r="B15" s="16" t="s">
        <v>75</v>
      </c>
      <c r="C15" s="15" t="s">
        <v>50</v>
      </c>
      <c r="D15" s="15" t="s">
        <v>51</v>
      </c>
      <c r="E15" s="15">
        <v>12</v>
      </c>
      <c r="F15" s="15" t="s">
        <v>60</v>
      </c>
      <c r="G15" s="15">
        <v>0.35</v>
      </c>
      <c r="H15" s="15">
        <v>0.7</v>
      </c>
      <c r="I15" s="15">
        <v>1.4</v>
      </c>
      <c r="J15" s="15">
        <v>19.600000000000001</v>
      </c>
      <c r="K15" s="15">
        <v>0.57999999999999996</v>
      </c>
      <c r="L15" s="15"/>
      <c r="M15" s="15"/>
      <c r="N15" s="15"/>
      <c r="O15" s="15"/>
      <c r="P15" s="15"/>
      <c r="Q15" s="15"/>
      <c r="R15" s="15">
        <v>0.7</v>
      </c>
      <c r="S15" s="15">
        <v>1</v>
      </c>
      <c r="T15" s="15">
        <v>1.45</v>
      </c>
      <c r="U15" s="15"/>
      <c r="V15" s="15"/>
      <c r="W15" s="15"/>
      <c r="X15" s="15">
        <v>0.75</v>
      </c>
      <c r="Y15" s="15">
        <v>1.1000000000000001</v>
      </c>
      <c r="Z15" s="15">
        <v>1.55</v>
      </c>
      <c r="AA15" s="15">
        <v>0.8</v>
      </c>
      <c r="AB15" s="15">
        <v>1.25</v>
      </c>
      <c r="AC15" s="15">
        <v>2</v>
      </c>
      <c r="AD15" s="15">
        <v>0.9</v>
      </c>
      <c r="AE15" s="15">
        <v>1.6</v>
      </c>
      <c r="AF15" s="15">
        <v>3.2</v>
      </c>
      <c r="AG15" s="15"/>
      <c r="AH15" s="15"/>
      <c r="AI15" s="15"/>
      <c r="AJ15" s="15"/>
      <c r="AK15" s="15"/>
      <c r="AL15" s="15"/>
      <c r="AM15" s="15">
        <v>7525</v>
      </c>
      <c r="AN15" s="15">
        <v>940</v>
      </c>
      <c r="AO15" s="15">
        <v>775</v>
      </c>
      <c r="AP15" s="15">
        <v>66</v>
      </c>
      <c r="AQ15" s="15">
        <v>8.9</v>
      </c>
      <c r="AR15" s="15">
        <v>13</v>
      </c>
      <c r="AS15" s="15" t="s">
        <v>65</v>
      </c>
      <c r="AT15" s="15">
        <v>3.02</v>
      </c>
      <c r="AU15" s="15">
        <v>2.76</v>
      </c>
      <c r="AV15" s="15">
        <v>9.5000000000000001E-2</v>
      </c>
      <c r="AW15" s="17" t="s">
        <v>54</v>
      </c>
      <c r="AX15" s="15" t="s">
        <v>56</v>
      </c>
    </row>
    <row r="16" spans="1:50" s="2" customFormat="1" ht="13.5" customHeight="1">
      <c r="A16" s="15">
        <f ca="1">SUBTOTAL(103,$B$1:INDIRECT("B"&amp;ROW()-1))</f>
        <v>10</v>
      </c>
      <c r="B16" s="16" t="s">
        <v>76</v>
      </c>
      <c r="C16" s="15" t="s">
        <v>50</v>
      </c>
      <c r="D16" s="15" t="s">
        <v>51</v>
      </c>
      <c r="E16" s="15">
        <v>20</v>
      </c>
      <c r="F16" s="15" t="s">
        <v>52</v>
      </c>
      <c r="G16" s="15">
        <v>0.35</v>
      </c>
      <c r="H16" s="15">
        <v>0.9</v>
      </c>
      <c r="I16" s="15">
        <v>1.4</v>
      </c>
      <c r="J16" s="15">
        <v>3.4</v>
      </c>
      <c r="K16" s="15">
        <v>0.36</v>
      </c>
      <c r="L16" s="15"/>
      <c r="M16" s="15"/>
      <c r="N16" s="15"/>
      <c r="O16" s="15"/>
      <c r="P16" s="15"/>
      <c r="Q16" s="15"/>
      <c r="R16" s="15">
        <v>16</v>
      </c>
      <c r="S16" s="15">
        <v>23</v>
      </c>
      <c r="T16" s="15">
        <v>29</v>
      </c>
      <c r="U16" s="15"/>
      <c r="V16" s="15"/>
      <c r="W16" s="15"/>
      <c r="X16" s="15">
        <v>17</v>
      </c>
      <c r="Y16" s="15">
        <v>24</v>
      </c>
      <c r="Z16" s="15">
        <v>30</v>
      </c>
      <c r="AA16" s="15">
        <v>19</v>
      </c>
      <c r="AB16" s="15">
        <v>25.5</v>
      </c>
      <c r="AC16" s="15">
        <v>33.5</v>
      </c>
      <c r="AD16" s="15">
        <v>23</v>
      </c>
      <c r="AE16" s="15">
        <v>29</v>
      </c>
      <c r="AF16" s="15">
        <v>41</v>
      </c>
      <c r="AG16" s="15"/>
      <c r="AH16" s="15"/>
      <c r="AI16" s="15"/>
      <c r="AJ16" s="15"/>
      <c r="AK16" s="15"/>
      <c r="AL16" s="15"/>
      <c r="AM16" s="15">
        <v>735</v>
      </c>
      <c r="AN16" s="15">
        <v>75</v>
      </c>
      <c r="AO16" s="15">
        <v>55</v>
      </c>
      <c r="AP16" s="15">
        <v>7.4</v>
      </c>
      <c r="AQ16" s="15">
        <v>0.8</v>
      </c>
      <c r="AR16" s="15">
        <v>2.6</v>
      </c>
      <c r="AS16" s="15" t="s">
        <v>53</v>
      </c>
      <c r="AT16" s="15">
        <v>1.1000000000000001</v>
      </c>
      <c r="AU16" s="15">
        <v>1.1000000000000001</v>
      </c>
      <c r="AV16" s="15">
        <v>0.11</v>
      </c>
      <c r="AW16" s="17" t="s">
        <v>54</v>
      </c>
      <c r="AX16" s="15" t="s">
        <v>66</v>
      </c>
    </row>
    <row r="17" spans="1:50" s="2" customFormat="1" ht="13.5" customHeight="1">
      <c r="A17" s="15">
        <f ca="1">SUBTOTAL(103,$B$1:INDIRECT("B"&amp;ROW()-1))</f>
        <v>11</v>
      </c>
      <c r="B17" s="16" t="s">
        <v>77</v>
      </c>
      <c r="C17" s="15" t="s">
        <v>50</v>
      </c>
      <c r="D17" s="15" t="s">
        <v>51</v>
      </c>
      <c r="E17" s="15">
        <v>20</v>
      </c>
      <c r="F17" s="25" t="s">
        <v>52</v>
      </c>
      <c r="G17" s="15">
        <v>0.35</v>
      </c>
      <c r="H17" s="15">
        <v>0.8</v>
      </c>
      <c r="I17" s="15">
        <v>1.4</v>
      </c>
      <c r="J17" s="15">
        <v>5.6</v>
      </c>
      <c r="K17" s="15">
        <v>0.4</v>
      </c>
      <c r="L17" s="15"/>
      <c r="M17" s="15"/>
      <c r="N17" s="15"/>
      <c r="O17" s="15"/>
      <c r="P17" s="15"/>
      <c r="Q17" s="15"/>
      <c r="R17" s="15">
        <v>7</v>
      </c>
      <c r="S17" s="15">
        <v>9.3000000000000007</v>
      </c>
      <c r="T17" s="15">
        <v>11.9</v>
      </c>
      <c r="U17" s="15"/>
      <c r="V17" s="15"/>
      <c r="W17" s="15"/>
      <c r="X17" s="15">
        <v>7.3</v>
      </c>
      <c r="Y17" s="15">
        <v>9.6999999999999993</v>
      </c>
      <c r="Z17" s="15">
        <v>12.9</v>
      </c>
      <c r="AA17" s="15">
        <v>8.1</v>
      </c>
      <c r="AB17" s="15">
        <v>10.5</v>
      </c>
      <c r="AC17" s="15">
        <v>15.8</v>
      </c>
      <c r="AD17" s="15">
        <v>8.6</v>
      </c>
      <c r="AE17" s="15">
        <v>12.2</v>
      </c>
      <c r="AF17" s="15">
        <v>22.6</v>
      </c>
      <c r="AG17" s="15"/>
      <c r="AH17" s="15"/>
      <c r="AI17" s="15"/>
      <c r="AJ17" s="15"/>
      <c r="AK17" s="15"/>
      <c r="AL17" s="15"/>
      <c r="AM17" s="15">
        <v>2295</v>
      </c>
      <c r="AN17" s="15">
        <v>200</v>
      </c>
      <c r="AO17" s="15">
        <v>160</v>
      </c>
      <c r="AP17" s="15">
        <v>20</v>
      </c>
      <c r="AQ17" s="15">
        <v>4.9000000000000004</v>
      </c>
      <c r="AR17" s="15">
        <v>5.2</v>
      </c>
      <c r="AS17" s="15" t="s">
        <v>53</v>
      </c>
      <c r="AT17" s="15">
        <v>1.74</v>
      </c>
      <c r="AU17" s="15">
        <v>1.74</v>
      </c>
      <c r="AV17" s="15">
        <v>0.11</v>
      </c>
      <c r="AW17" s="17" t="s">
        <v>54</v>
      </c>
      <c r="AX17" s="25" t="s">
        <v>84</v>
      </c>
    </row>
    <row r="18" spans="1:50" s="2" customFormat="1" ht="13.5" customHeight="1">
      <c r="A18" s="15">
        <f ca="1">SUBTOTAL(103,$B$1:INDIRECT("B"&amp;ROW()-1))</f>
        <v>12</v>
      </c>
      <c r="B18" s="16" t="s">
        <v>78</v>
      </c>
      <c r="C18" s="15" t="s">
        <v>50</v>
      </c>
      <c r="D18" s="15" t="s">
        <v>51</v>
      </c>
      <c r="E18" s="15">
        <v>20</v>
      </c>
      <c r="F18" s="15" t="s">
        <v>52</v>
      </c>
      <c r="G18" s="15">
        <v>0.35</v>
      </c>
      <c r="H18" s="15">
        <v>0.8</v>
      </c>
      <c r="I18" s="15">
        <v>1.2</v>
      </c>
      <c r="J18" s="15">
        <v>8.1999999999999993</v>
      </c>
      <c r="K18" s="15">
        <v>0.5</v>
      </c>
      <c r="L18" s="15"/>
      <c r="M18" s="15"/>
      <c r="N18" s="15"/>
      <c r="O18" s="15"/>
      <c r="P18" s="15"/>
      <c r="Q18" s="15"/>
      <c r="R18" s="15">
        <v>3</v>
      </c>
      <c r="S18" s="15">
        <v>6</v>
      </c>
      <c r="T18" s="15">
        <v>7.5</v>
      </c>
      <c r="U18" s="15">
        <v>3.1</v>
      </c>
      <c r="V18" s="15">
        <v>6.1</v>
      </c>
      <c r="W18" s="15">
        <v>7.6</v>
      </c>
      <c r="X18" s="15">
        <v>3.2</v>
      </c>
      <c r="Y18" s="15">
        <v>6.2</v>
      </c>
      <c r="Z18" s="15">
        <v>7.8</v>
      </c>
      <c r="AA18" s="15">
        <v>3.5</v>
      </c>
      <c r="AB18" s="15">
        <v>6.4</v>
      </c>
      <c r="AC18" s="15">
        <v>8</v>
      </c>
      <c r="AD18" s="15">
        <v>4.0999999999999996</v>
      </c>
      <c r="AE18" s="15">
        <v>7.6</v>
      </c>
      <c r="AF18" s="15">
        <v>9.5</v>
      </c>
      <c r="AG18" s="15"/>
      <c r="AH18" s="15"/>
      <c r="AI18" s="15"/>
      <c r="AJ18" s="15"/>
      <c r="AK18" s="15"/>
      <c r="AL18" s="15"/>
      <c r="AM18" s="15">
        <v>2905</v>
      </c>
      <c r="AN18" s="15">
        <v>250</v>
      </c>
      <c r="AO18" s="15">
        <v>195</v>
      </c>
      <c r="AP18" s="15">
        <v>26</v>
      </c>
      <c r="AQ18" s="15">
        <v>5.0999999999999996</v>
      </c>
      <c r="AR18" s="15">
        <v>7.8</v>
      </c>
      <c r="AS18" s="15" t="s">
        <v>58</v>
      </c>
      <c r="AT18" s="15">
        <v>2.14</v>
      </c>
      <c r="AU18" s="15">
        <v>1.67</v>
      </c>
      <c r="AV18" s="15">
        <v>0.11</v>
      </c>
      <c r="AW18" s="17" t="s">
        <v>54</v>
      </c>
      <c r="AX18" s="25" t="s">
        <v>85</v>
      </c>
    </row>
    <row r="19" spans="1:50" s="2" customFormat="1" ht="13.5" customHeight="1">
      <c r="A19" s="15">
        <f ca="1">SUBTOTAL(103,$B$1:INDIRECT("B"&amp;ROW()-1))</f>
        <v>13</v>
      </c>
      <c r="B19" s="16" t="s">
        <v>79</v>
      </c>
      <c r="C19" s="15" t="s">
        <v>50</v>
      </c>
      <c r="D19" s="15" t="s">
        <v>51</v>
      </c>
      <c r="E19" s="15">
        <v>20</v>
      </c>
      <c r="F19" s="15" t="s">
        <v>52</v>
      </c>
      <c r="G19" s="15">
        <v>0.35</v>
      </c>
      <c r="H19" s="15">
        <v>0.8</v>
      </c>
      <c r="I19" s="15">
        <v>1.4</v>
      </c>
      <c r="J19" s="15">
        <v>10</v>
      </c>
      <c r="K19" s="15">
        <v>2.1</v>
      </c>
      <c r="L19" s="15"/>
      <c r="M19" s="15"/>
      <c r="N19" s="15"/>
      <c r="O19" s="15"/>
      <c r="P19" s="15"/>
      <c r="Q19" s="15"/>
      <c r="R19" s="15">
        <v>6.5</v>
      </c>
      <c r="S19" s="15">
        <v>11</v>
      </c>
      <c r="T19" s="15">
        <v>15.5</v>
      </c>
      <c r="U19" s="15"/>
      <c r="V19" s="15"/>
      <c r="W19" s="15"/>
      <c r="X19" s="15">
        <v>7</v>
      </c>
      <c r="Y19" s="15">
        <v>11.5</v>
      </c>
      <c r="Z19" s="15">
        <v>16</v>
      </c>
      <c r="AA19" s="15">
        <v>7.5</v>
      </c>
      <c r="AB19" s="15">
        <v>12</v>
      </c>
      <c r="AC19" s="15">
        <v>17</v>
      </c>
      <c r="AD19" s="15">
        <v>8</v>
      </c>
      <c r="AE19" s="15">
        <v>13.5</v>
      </c>
      <c r="AF19" s="15">
        <v>27</v>
      </c>
      <c r="AG19" s="15"/>
      <c r="AH19" s="15"/>
      <c r="AI19" s="15"/>
      <c r="AJ19" s="15"/>
      <c r="AK19" s="15"/>
      <c r="AL19" s="15"/>
      <c r="AM19" s="15">
        <v>1825</v>
      </c>
      <c r="AN19" s="15">
        <v>165</v>
      </c>
      <c r="AO19" s="15">
        <v>135</v>
      </c>
      <c r="AP19" s="15">
        <v>17</v>
      </c>
      <c r="AQ19" s="15">
        <v>4.2</v>
      </c>
      <c r="AR19" s="15">
        <v>6.5</v>
      </c>
      <c r="AS19" s="15" t="s">
        <v>53</v>
      </c>
      <c r="AT19" s="15">
        <v>1.6</v>
      </c>
      <c r="AU19" s="15">
        <v>1.6</v>
      </c>
      <c r="AV19" s="15">
        <v>0.11</v>
      </c>
      <c r="AW19" s="17" t="s">
        <v>54</v>
      </c>
      <c r="AX19" s="15" t="s">
        <v>55</v>
      </c>
    </row>
    <row r="20" spans="1:50" s="2" customFormat="1" ht="13.5" customHeight="1">
      <c r="A20" s="15">
        <f ca="1">SUBTOTAL(103,$B$1:INDIRECT("B"&amp;ROW()-1))</f>
        <v>14</v>
      </c>
      <c r="B20" s="16" t="s">
        <v>80</v>
      </c>
      <c r="C20" s="15" t="s">
        <v>50</v>
      </c>
      <c r="D20" s="15" t="s">
        <v>51</v>
      </c>
      <c r="E20" s="15">
        <v>23</v>
      </c>
      <c r="F20" s="15" t="s">
        <v>52</v>
      </c>
      <c r="G20" s="15">
        <v>0.35</v>
      </c>
      <c r="H20" s="15">
        <v>0.75</v>
      </c>
      <c r="I20" s="15">
        <v>1.4</v>
      </c>
      <c r="J20" s="15">
        <v>18.5</v>
      </c>
      <c r="K20" s="15">
        <v>1.2</v>
      </c>
      <c r="L20" s="15"/>
      <c r="M20" s="15"/>
      <c r="N20" s="15"/>
      <c r="O20" s="15"/>
      <c r="P20" s="15"/>
      <c r="Q20" s="15"/>
      <c r="R20" s="15">
        <v>1.8</v>
      </c>
      <c r="S20" s="15">
        <v>2.5</v>
      </c>
      <c r="T20" s="15">
        <v>3.2</v>
      </c>
      <c r="U20" s="15"/>
      <c r="V20" s="15"/>
      <c r="W20" s="15"/>
      <c r="X20" s="15">
        <v>1.9</v>
      </c>
      <c r="Y20" s="15">
        <v>2.75</v>
      </c>
      <c r="Z20" s="15">
        <v>3.45</v>
      </c>
      <c r="AA20" s="15">
        <v>2.0499999999999998</v>
      </c>
      <c r="AB20" s="15">
        <v>3.2</v>
      </c>
      <c r="AC20" s="15">
        <v>4.5</v>
      </c>
      <c r="AD20" s="15">
        <v>2.2999999999999998</v>
      </c>
      <c r="AE20" s="15">
        <v>4.5999999999999996</v>
      </c>
      <c r="AF20" s="15">
        <v>7.6</v>
      </c>
      <c r="AG20" s="15"/>
      <c r="AH20" s="15"/>
      <c r="AI20" s="15"/>
      <c r="AJ20" s="15"/>
      <c r="AK20" s="15"/>
      <c r="AL20" s="15"/>
      <c r="AM20" s="15">
        <v>4695</v>
      </c>
      <c r="AN20" s="15">
        <v>475</v>
      </c>
      <c r="AO20" s="15">
        <v>365</v>
      </c>
      <c r="AP20" s="15">
        <v>37</v>
      </c>
      <c r="AQ20" s="15">
        <v>14</v>
      </c>
      <c r="AR20" s="15">
        <v>13</v>
      </c>
      <c r="AS20" s="15" t="s">
        <v>61</v>
      </c>
      <c r="AT20" s="15">
        <v>3.2</v>
      </c>
      <c r="AU20" s="15">
        <v>2.1</v>
      </c>
      <c r="AV20" s="15">
        <v>9.5000000000000001E-2</v>
      </c>
      <c r="AW20" s="17" t="s">
        <v>54</v>
      </c>
      <c r="AX20" s="15" t="s">
        <v>56</v>
      </c>
    </row>
    <row r="21" spans="1:50" s="2" customFormat="1" ht="13.5" customHeight="1">
      <c r="A21" s="15">
        <f ca="1">SUBTOTAL(103,$B$1:INDIRECT("B"&amp;ROW()-1))</f>
        <v>15</v>
      </c>
      <c r="B21" s="16" t="s">
        <v>81</v>
      </c>
      <c r="C21" s="15" t="s">
        <v>50</v>
      </c>
      <c r="D21" s="15" t="s">
        <v>51</v>
      </c>
      <c r="E21" s="15">
        <v>24</v>
      </c>
      <c r="F21" s="15" t="s">
        <v>52</v>
      </c>
      <c r="G21" s="15">
        <v>0.35</v>
      </c>
      <c r="H21" s="15">
        <v>0.9</v>
      </c>
      <c r="I21" s="15">
        <v>1.4</v>
      </c>
      <c r="J21" s="15">
        <v>8.1999999999999993</v>
      </c>
      <c r="K21" s="15">
        <v>1.5</v>
      </c>
      <c r="L21" s="15"/>
      <c r="M21" s="15"/>
      <c r="N21" s="15"/>
      <c r="O21" s="15"/>
      <c r="P21" s="15"/>
      <c r="Q21" s="15"/>
      <c r="R21" s="15">
        <v>8</v>
      </c>
      <c r="S21" s="15">
        <v>14.3</v>
      </c>
      <c r="T21" s="15">
        <v>20</v>
      </c>
      <c r="U21" s="15"/>
      <c r="V21" s="15"/>
      <c r="W21" s="15"/>
      <c r="X21" s="15">
        <v>8.5</v>
      </c>
      <c r="Y21" s="15">
        <v>14.7</v>
      </c>
      <c r="Z21" s="15">
        <v>20.5</v>
      </c>
      <c r="AA21" s="15">
        <v>9</v>
      </c>
      <c r="AB21" s="15">
        <v>15.5</v>
      </c>
      <c r="AC21" s="15">
        <v>22</v>
      </c>
      <c r="AD21" s="15">
        <v>10</v>
      </c>
      <c r="AE21" s="15">
        <v>17</v>
      </c>
      <c r="AF21" s="15">
        <v>34</v>
      </c>
      <c r="AG21" s="15"/>
      <c r="AH21" s="15"/>
      <c r="AI21" s="15"/>
      <c r="AJ21" s="15"/>
      <c r="AK21" s="15"/>
      <c r="AL21" s="15"/>
      <c r="AM21" s="15">
        <v>1845</v>
      </c>
      <c r="AN21" s="15">
        <v>145</v>
      </c>
      <c r="AO21" s="15">
        <v>115</v>
      </c>
      <c r="AP21" s="15">
        <v>17</v>
      </c>
      <c r="AQ21" s="15">
        <v>4</v>
      </c>
      <c r="AR21" s="15">
        <v>6</v>
      </c>
      <c r="AS21" s="15" t="s">
        <v>53</v>
      </c>
      <c r="AT21" s="15">
        <v>1.6</v>
      </c>
      <c r="AU21" s="15">
        <v>1.6</v>
      </c>
      <c r="AV21" s="15">
        <v>0.11</v>
      </c>
      <c r="AW21" s="17" t="s">
        <v>54</v>
      </c>
      <c r="AX21" s="25" t="s">
        <v>85</v>
      </c>
    </row>
    <row r="22" spans="1:50" s="1" customFormat="1" ht="13.5" customHeight="1">
      <c r="A22" s="12">
        <f ca="1">SUBTOTAL(103,$B$1:INDIRECT("B"&amp;ROW()-1))</f>
        <v>16</v>
      </c>
      <c r="B22" s="13" t="s">
        <v>82</v>
      </c>
      <c r="C22" s="12" t="s">
        <v>50</v>
      </c>
      <c r="D22" s="12" t="s">
        <v>51</v>
      </c>
      <c r="E22" s="12">
        <v>24</v>
      </c>
      <c r="F22" s="12" t="s">
        <v>52</v>
      </c>
      <c r="G22" s="12">
        <v>0.35</v>
      </c>
      <c r="H22" s="12">
        <v>0.8</v>
      </c>
      <c r="I22" s="12">
        <v>1.4</v>
      </c>
      <c r="J22" s="12">
        <v>13</v>
      </c>
      <c r="K22" s="12">
        <v>2.1</v>
      </c>
      <c r="L22" s="12"/>
      <c r="M22" s="12"/>
      <c r="N22" s="12"/>
      <c r="O22" s="12"/>
      <c r="P22" s="12"/>
      <c r="Q22" s="12"/>
      <c r="R22" s="12">
        <v>5.7</v>
      </c>
      <c r="S22" s="12">
        <v>7.7</v>
      </c>
      <c r="T22" s="12">
        <v>11.2</v>
      </c>
      <c r="U22" s="12">
        <v>5.8</v>
      </c>
      <c r="V22" s="12">
        <v>8</v>
      </c>
      <c r="W22" s="12">
        <v>12</v>
      </c>
      <c r="X22" s="12">
        <v>5.9</v>
      </c>
      <c r="Y22" s="12">
        <v>8.0500000000000007</v>
      </c>
      <c r="Z22" s="12">
        <v>12.2</v>
      </c>
      <c r="AA22" s="12">
        <v>6.3</v>
      </c>
      <c r="AB22" s="12">
        <v>8.15</v>
      </c>
      <c r="AC22" s="12">
        <v>14.7</v>
      </c>
      <c r="AD22" s="12">
        <v>7</v>
      </c>
      <c r="AE22" s="12">
        <v>9.5</v>
      </c>
      <c r="AF22" s="12">
        <v>22.5</v>
      </c>
      <c r="AG22" s="12"/>
      <c r="AH22" s="12"/>
      <c r="AI22" s="12"/>
      <c r="AJ22" s="12"/>
      <c r="AK22" s="12"/>
      <c r="AL22" s="12"/>
      <c r="AM22" s="12">
        <v>2915</v>
      </c>
      <c r="AN22" s="12">
        <v>265</v>
      </c>
      <c r="AO22" s="12">
        <v>210</v>
      </c>
      <c r="AP22" s="12">
        <v>23</v>
      </c>
      <c r="AQ22" s="12">
        <v>9.1999999999999993</v>
      </c>
      <c r="AR22" s="12">
        <v>9</v>
      </c>
      <c r="AS22" s="12" t="s">
        <v>58</v>
      </c>
      <c r="AT22" s="12">
        <v>2.58</v>
      </c>
      <c r="AU22" s="12">
        <v>1.69</v>
      </c>
      <c r="AV22" s="12">
        <v>0.11</v>
      </c>
      <c r="AW22" s="14" t="s">
        <v>54</v>
      </c>
      <c r="AX22" s="12" t="s">
        <v>59</v>
      </c>
    </row>
    <row r="23" spans="1:50" s="2" customFormat="1" ht="13.5" customHeight="1">
      <c r="A23" s="15">
        <f ca="1">SUBTOTAL(103,$B$1:INDIRECT("B"&amp;ROW()-1))</f>
        <v>17</v>
      </c>
      <c r="B23" s="16" t="s">
        <v>83</v>
      </c>
      <c r="C23" s="15" t="s">
        <v>50</v>
      </c>
      <c r="D23" s="15" t="s">
        <v>51</v>
      </c>
      <c r="E23" s="15">
        <v>24</v>
      </c>
      <c r="F23" s="15" t="s">
        <v>67</v>
      </c>
      <c r="G23" s="15">
        <v>1</v>
      </c>
      <c r="H23" s="15">
        <v>1.5</v>
      </c>
      <c r="I23" s="15">
        <v>2.1</v>
      </c>
      <c r="J23" s="15">
        <v>18</v>
      </c>
      <c r="K23" s="15">
        <v>0.64</v>
      </c>
      <c r="L23" s="15">
        <v>0.85</v>
      </c>
      <c r="M23" s="15">
        <v>1.45</v>
      </c>
      <c r="N23" s="15">
        <v>1.8</v>
      </c>
      <c r="O23" s="15">
        <v>0.95</v>
      </c>
      <c r="P23" s="15">
        <v>1.55</v>
      </c>
      <c r="Q23" s="15">
        <v>2</v>
      </c>
      <c r="R23" s="15">
        <v>1.35</v>
      </c>
      <c r="S23" s="15">
        <v>2.1</v>
      </c>
      <c r="T23" s="15">
        <v>2.8</v>
      </c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>
        <v>5775</v>
      </c>
      <c r="AN23" s="15">
        <v>635</v>
      </c>
      <c r="AO23" s="15">
        <v>510</v>
      </c>
      <c r="AP23" s="15">
        <v>109</v>
      </c>
      <c r="AQ23" s="15">
        <v>17</v>
      </c>
      <c r="AR23" s="15">
        <v>22</v>
      </c>
      <c r="AS23" s="15" t="s">
        <v>65</v>
      </c>
      <c r="AT23" s="15">
        <v>3</v>
      </c>
      <c r="AU23" s="15">
        <v>3</v>
      </c>
      <c r="AV23" s="15">
        <v>9.5000000000000001E-2</v>
      </c>
      <c r="AW23" s="17" t="s">
        <v>54</v>
      </c>
      <c r="AX23" s="15" t="s">
        <v>56</v>
      </c>
    </row>
    <row r="24" spans="1:50" ht="13.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1"/>
      <c r="AN24" s="31"/>
      <c r="AO24" s="31"/>
      <c r="AP24" s="31"/>
      <c r="AQ24" s="31"/>
      <c r="AR24" s="32"/>
      <c r="AS24" s="31"/>
      <c r="AT24" s="18"/>
      <c r="AU24" s="18"/>
      <c r="AV24" s="18"/>
      <c r="AW24" s="20"/>
    </row>
    <row r="25" spans="1:50" ht="13.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1"/>
      <c r="AN25" s="31"/>
      <c r="AO25" s="31"/>
      <c r="AP25" s="31"/>
      <c r="AQ25" s="31"/>
      <c r="AR25" s="32"/>
      <c r="AS25" s="31"/>
      <c r="AT25" s="18"/>
      <c r="AU25" s="18"/>
      <c r="AV25" s="18"/>
      <c r="AW25" s="20"/>
    </row>
    <row r="26" spans="1:50" ht="13.5" customHeight="1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19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19"/>
      <c r="AQ26" s="19"/>
      <c r="AR26" s="19"/>
      <c r="AS26" s="22"/>
      <c r="AT26" s="22"/>
      <c r="AU26" s="22"/>
      <c r="AV26" s="22"/>
      <c r="AW26" s="23"/>
    </row>
    <row r="27" spans="1:50" ht="13.5" customHeight="1">
      <c r="A27" s="21"/>
      <c r="B27" s="22"/>
      <c r="C27" s="22"/>
      <c r="D27" s="22"/>
      <c r="E27" s="19"/>
      <c r="F27" s="22"/>
      <c r="G27" s="22"/>
      <c r="H27" s="22"/>
      <c r="I27" s="22"/>
      <c r="J27" s="22"/>
      <c r="K27" s="19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19"/>
      <c r="AQ27" s="19"/>
      <c r="AR27" s="19"/>
      <c r="AS27" s="22"/>
      <c r="AT27" s="22"/>
      <c r="AU27" s="22"/>
      <c r="AV27" s="22"/>
      <c r="AW27" s="23"/>
    </row>
    <row r="28" spans="1:50" ht="13.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19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19"/>
      <c r="AQ28" s="19"/>
      <c r="AR28" s="19"/>
      <c r="AS28" s="22"/>
      <c r="AT28" s="22"/>
      <c r="AU28" s="22"/>
      <c r="AV28" s="22"/>
      <c r="AW28" s="23"/>
    </row>
    <row r="29" spans="1:50" ht="13.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19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19"/>
      <c r="AQ29" s="19"/>
      <c r="AR29" s="19"/>
      <c r="AS29" s="22"/>
      <c r="AT29" s="22"/>
      <c r="AU29" s="22"/>
      <c r="AV29" s="22"/>
      <c r="AW29" s="23"/>
    </row>
    <row r="30" spans="1:50" ht="13.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19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19"/>
      <c r="AQ30" s="19"/>
      <c r="AR30" s="19"/>
      <c r="AS30" s="22"/>
      <c r="AT30" s="22"/>
      <c r="AU30" s="22"/>
      <c r="AV30" s="22"/>
      <c r="AW30" s="23"/>
    </row>
    <row r="31" spans="1:50" ht="13.5" customHeight="1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19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19"/>
      <c r="AQ31" s="19"/>
      <c r="AR31" s="19"/>
      <c r="AS31" s="22"/>
      <c r="AT31" s="22"/>
      <c r="AU31" s="22"/>
      <c r="AV31" s="22"/>
      <c r="AW31" s="23"/>
    </row>
    <row r="32" spans="1:50" ht="13.5" customHeight="1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19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19"/>
      <c r="AQ32" s="19"/>
      <c r="AR32" s="19"/>
      <c r="AS32" s="22"/>
      <c r="AT32" s="22"/>
      <c r="AU32" s="22"/>
      <c r="AV32" s="22"/>
      <c r="AW32" s="23"/>
    </row>
    <row r="33" spans="1:49" ht="13.5" customHeight="1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19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19"/>
      <c r="AQ33" s="19"/>
      <c r="AR33" s="19"/>
      <c r="AS33" s="22"/>
      <c r="AT33" s="22"/>
      <c r="AU33" s="22"/>
      <c r="AV33" s="22"/>
      <c r="AW33" s="23"/>
    </row>
    <row r="34" spans="1:49" ht="13.5" customHeight="1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19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19"/>
      <c r="AQ34" s="19"/>
      <c r="AR34" s="19"/>
      <c r="AS34" s="22"/>
      <c r="AT34" s="22"/>
      <c r="AU34" s="22"/>
      <c r="AV34" s="22"/>
      <c r="AW34" s="23"/>
    </row>
    <row r="35" spans="1:49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19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19"/>
      <c r="AQ35" s="19"/>
      <c r="AR35" s="19"/>
      <c r="AS35" s="22"/>
      <c r="AT35" s="22"/>
      <c r="AU35" s="22"/>
      <c r="AV35" s="22"/>
      <c r="AW35" s="23"/>
    </row>
  </sheetData>
  <sheetProtection selectLockedCells="1" selectUnlockedCells="1"/>
  <autoFilter ref="A6:AX23" xr:uid="{00000000-0009-0000-0000-000000000000}">
    <filterColumn colId="1">
      <colorFilter dxfId="5"/>
    </filterColumn>
  </autoFilter>
  <mergeCells count="52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K5:AK6"/>
    <mergeCell ref="AL5:AL6"/>
    <mergeCell ref="AM5:AM6"/>
    <mergeCell ref="AN5:AN6"/>
    <mergeCell ref="AE5:AE6"/>
    <mergeCell ref="AF5:AF6"/>
    <mergeCell ref="AG5:AG6"/>
    <mergeCell ref="AH5:AH6"/>
    <mergeCell ref="AI5:AI6"/>
    <mergeCell ref="AX5:AX6"/>
    <mergeCell ref="A3:AS4"/>
    <mergeCell ref="A24:AS25"/>
    <mergeCell ref="AT5:AT6"/>
    <mergeCell ref="AU5:AU6"/>
    <mergeCell ref="AV5:AV6"/>
    <mergeCell ref="AW5:AW6"/>
    <mergeCell ref="AO5:AO6"/>
    <mergeCell ref="AP5:AP6"/>
    <mergeCell ref="AQ5:AQ6"/>
    <mergeCell ref="AR5:AR6"/>
    <mergeCell ref="AS5:AS6"/>
    <mergeCell ref="AJ5:AJ6"/>
  </mergeCells>
  <phoneticPr fontId="29" type="noConversion"/>
  <conditionalFormatting sqref="A1:J320 L7:AO320 AS5:AX23">
    <cfRule type="expression" dxfId="4" priority="1" stopIfTrue="1">
      <formula>#REF!="★"</formula>
    </cfRule>
  </conditionalFormatting>
  <conditionalFormatting sqref="K1:K5 K7:K320 AP7:AR320">
    <cfRule type="expression" dxfId="3" priority="576" stopIfTrue="1">
      <formula>$AR1="★"</formula>
    </cfRule>
  </conditionalFormatting>
  <conditionalFormatting sqref="L1:AO5">
    <cfRule type="expression" dxfId="2" priority="181" stopIfTrue="1">
      <formula>#REF!="★"</formula>
    </cfRule>
  </conditionalFormatting>
  <conditionalFormatting sqref="AP1:AR5">
    <cfRule type="expression" dxfId="1" priority="519" stopIfTrue="1">
      <formula>$AR1="★"</formula>
    </cfRule>
  </conditionalFormatting>
  <conditionalFormatting sqref="AS1:AW4 AS24:AW320">
    <cfRule type="expression" dxfId="0" priority="115" stopIfTrue="1">
      <formula>#REF!="★"</formula>
    </cfRule>
  </conditionalFormatting>
  <dataValidations count="1">
    <dataValidation type="custom" errorStyle="warning" allowBlank="1" showInputMessage="1" showErrorMessage="1" errorTitle="重复录入！" error="重复录入！" sqref="B1:B65068" xr:uid="{00000000-0002-0000-0000-000000000000}">
      <formula1>COUNTIF(B:B,B1)&lt;=1</formula1>
    </dataValidation>
  </dataValidations>
  <pageMargins left="0.39" right="0.118110236220472" top="0.27559055118110198" bottom="0.59055118110236204" header="0.196850393700787" footer="0.15748031496063"/>
  <pageSetup paperSize="9" orientation="portrait" horizontalDpi="1200" verticalDpi="1200"/>
  <headerFooter>
    <oddFooter>&amp;L&amp;10Copyright Vanguard Semiconductor Co., Ltd &amp;12                     
&amp;R &amp;10 http://www.vgsemi.com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MOSFETs</vt:lpstr>
      <vt:lpstr>MOSFETs!Print_Area</vt:lpstr>
      <vt:lpstr>MOSFETs!Print_Titles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 荣添</cp:lastModifiedBy>
  <cp:lastPrinted>2017-10-26T09:11:00Z</cp:lastPrinted>
  <dcterms:created xsi:type="dcterms:W3CDTF">2013-11-14T14:02:00Z</dcterms:created>
  <dcterms:modified xsi:type="dcterms:W3CDTF">2026-07-07T06:34:33Z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D526AB4980B140DBA2598CE4D0D9B0AD_13</vt:lpwstr>
  </property>
  <property fmtid="{D5CDD505-2E9C-101B-9397-08002B2CF9AE}" pid="5" name="CalculationRule">
    <vt:i4>0</vt:i4>
  </property>
</Properties>
</file>